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 activeTab="1"/>
  </bookViews>
  <sheets>
    <sheet name="2015" sheetId="1" r:id="rId1"/>
    <sheet name="2016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11" i="2" l="1"/>
  <c r="C10" i="2" l="1"/>
  <c r="C9" i="2"/>
  <c r="C8" i="2"/>
  <c r="C7" i="2"/>
  <c r="C6" i="2"/>
  <c r="C5" i="2"/>
  <c r="C4" i="2"/>
  <c r="C3" i="2"/>
  <c r="C11" i="2" l="1"/>
  <c r="E10" i="1"/>
  <c r="F10" i="1"/>
  <c r="F9" i="1"/>
  <c r="F8" i="1"/>
  <c r="F7" i="1"/>
  <c r="F6" i="1"/>
  <c r="F5" i="1"/>
  <c r="F4" i="1"/>
  <c r="F3" i="1"/>
  <c r="G10" i="1" l="1"/>
  <c r="H10" i="1" s="1"/>
  <c r="H9" i="1"/>
  <c r="H8" i="1"/>
  <c r="H7" i="1"/>
  <c r="H6" i="1"/>
  <c r="H5" i="1"/>
  <c r="H4" i="1"/>
  <c r="H3" i="1"/>
  <c r="C10" i="1" l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<sst xmlns="http://schemas.openxmlformats.org/spreadsheetml/2006/main" count="46" uniqueCount="20">
  <si>
    <t xml:space="preserve">Total: </t>
  </si>
  <si>
    <t>Actividades específicas del CM</t>
  </si>
  <si>
    <t>Centro de Formación Judicial</t>
  </si>
  <si>
    <t>Métodos Alternativos de Solución de Conflictos y Justicia Vecinal</t>
  </si>
  <si>
    <t>Actividades Comunes y Operativas del PJ</t>
  </si>
  <si>
    <t>Planificación y Gestión de Política Judicial</t>
  </si>
  <si>
    <t>Justicia Contencioso Administrativo y Tributaria</t>
  </si>
  <si>
    <t>Justicia Penal Contravencional y de Faltas</t>
  </si>
  <si>
    <t>Presupuesto 2015  aprobado por la Legislatura (según Financiamiento 11: Tesoro de la Ciudad de Buenos Aires)</t>
  </si>
  <si>
    <t>porcentajes</t>
  </si>
  <si>
    <t>%</t>
  </si>
  <si>
    <t>Ejecutado primer trimestre</t>
  </si>
  <si>
    <t>Ejecutado segundo trimestre</t>
  </si>
  <si>
    <t>Ejecutado tercer trimestre</t>
  </si>
  <si>
    <t>Ejecutado cuarto trimestre</t>
  </si>
  <si>
    <t xml:space="preserve">Centro Justicia de la Mujer </t>
  </si>
  <si>
    <t>Presupuesto 2019 aprobado por la Legislatura (según Financiamiento 11: Tesoro de la Ciudad de Buenos Aires)</t>
  </si>
  <si>
    <t xml:space="preserve">Justicia Electoral </t>
  </si>
  <si>
    <t>Justicia Contencioso Administrativo y Tributaria y Relaciones de Consumo</t>
  </si>
  <si>
    <t>Justicia Penal Contravencional y de Faltas y Penal Juvenil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</si>
</sst>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2C0A]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2" borderId="4" xfId="0" applyNumberFormat="1" applyFill="1" applyBorder="1"/>
    <xf numFmtId="164" fontId="0" fillId="2" borderId="5" xfId="0" applyNumberFormat="1" applyFill="1" applyBorder="1"/>
    <xf numFmtId="164" fontId="0" fillId="0" borderId="6" xfId="0" applyNumberFormat="1" applyBorder="1"/>
    <xf numFmtId="2" fontId="0" fillId="0" borderId="2" xfId="0" applyNumberFormat="1" applyBorder="1"/>
    <xf numFmtId="0" fontId="0" fillId="0" borderId="2" xfId="0" applyFill="1" applyBorder="1"/>
    <xf numFmtId="2" fontId="0" fillId="0" borderId="2" xfId="0" applyNumberFormat="1" applyFill="1" applyBorder="1"/>
    <xf numFmtId="0" fontId="0" fillId="0" borderId="0" xfId="0" applyFill="1"/>
    <xf numFmtId="0" fontId="0" fillId="0" borderId="4" xfId="0" applyBorder="1"/>
    <xf numFmtId="0" fontId="0" fillId="0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Border="1"/>
    <xf numFmtId="0" fontId="0" fillId="0" borderId="12" xfId="0" applyBorder="1"/>
    <xf numFmtId="164" fontId="0" fillId="0" borderId="9" xfId="0" applyNumberFormat="1" applyBorder="1"/>
    <xf numFmtId="164" fontId="0" fillId="0" borderId="9" xfId="0" applyNumberFormat="1" applyFill="1" applyBorder="1"/>
    <xf numFmtId="164" fontId="0" fillId="0" borderId="11" xfId="0" applyNumberFormat="1" applyBorder="1"/>
    <xf numFmtId="2" fontId="0" fillId="0" borderId="10" xfId="0" applyNumberFormat="1" applyBorder="1"/>
    <xf numFmtId="0" fontId="0" fillId="0" borderId="13" xfId="0" applyBorder="1"/>
    <xf numFmtId="0" fontId="0" fillId="0" borderId="14" xfId="0" applyBorder="1"/>
    <xf numFmtId="2" fontId="0" fillId="0" borderId="12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164" fontId="0" fillId="0" borderId="2" xfId="0" applyNumberFormat="1" applyBorder="1"/>
    <xf numFmtId="164" fontId="0" fillId="0" borderId="2" xfId="0" applyNumberForma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A4" sqref="A4"/>
    </sheetView>
  </sheetViews>
  <sheetFormatPr baseColWidth="10" defaultRowHeight="15" x14ac:dyDescent="0.25"/>
  <cols>
    <col min="1" max="1" width="61.85546875" customWidth="1"/>
    <col min="2" max="2" width="16.85546875" style="1" customWidth="1"/>
    <col min="5" max="5" width="15.140625" bestFit="1" customWidth="1"/>
    <col min="6" max="6" width="14.140625" customWidth="1"/>
    <col min="7" max="7" width="16.85546875" bestFit="1" customWidth="1"/>
    <col min="8" max="8" width="12" bestFit="1" customWidth="1"/>
    <col min="10" max="10" width="16" customWidth="1"/>
    <col min="12" max="12" width="15.42578125" customWidth="1"/>
  </cols>
  <sheetData>
    <row r="1" spans="1:12" ht="15.75" thickBot="1" x14ac:dyDescent="0.3">
      <c r="A1" s="2" t="s">
        <v>8</v>
      </c>
    </row>
    <row r="2" spans="1:12" x14ac:dyDescent="0.25">
      <c r="C2" t="s">
        <v>9</v>
      </c>
      <c r="E2" s="15" t="s">
        <v>11</v>
      </c>
      <c r="F2" s="16"/>
      <c r="G2" s="15" t="s">
        <v>12</v>
      </c>
      <c r="H2" s="16"/>
      <c r="I2" s="15" t="s">
        <v>13</v>
      </c>
      <c r="J2" s="27"/>
      <c r="K2" s="15" t="s">
        <v>14</v>
      </c>
      <c r="L2" s="16"/>
    </row>
    <row r="3" spans="1:12" x14ac:dyDescent="0.25">
      <c r="A3" s="4" t="s">
        <v>1</v>
      </c>
      <c r="B3" s="6">
        <v>597696119</v>
      </c>
      <c r="C3" s="9">
        <f>+(B3*100)/B10</f>
        <v>33.509365634453076</v>
      </c>
      <c r="D3" s="13" t="s">
        <v>10</v>
      </c>
      <c r="E3" s="23">
        <v>69730668</v>
      </c>
      <c r="F3" s="26">
        <f>+E3*100/(B3)</f>
        <v>11.666575335417228</v>
      </c>
      <c r="G3" s="23">
        <v>163545180</v>
      </c>
      <c r="H3" s="26">
        <f>+G3*100/(B3)</f>
        <v>27.362596945355104</v>
      </c>
      <c r="I3" s="17"/>
      <c r="J3" s="13"/>
      <c r="K3" s="17"/>
      <c r="L3" s="18"/>
    </row>
    <row r="4" spans="1:12" x14ac:dyDescent="0.25">
      <c r="A4" s="4" t="s">
        <v>2</v>
      </c>
      <c r="B4" s="6">
        <v>12043713</v>
      </c>
      <c r="C4" s="9">
        <f>+(B4*100)/B10</f>
        <v>0.67522135360128677</v>
      </c>
      <c r="D4" s="13" t="s">
        <v>10</v>
      </c>
      <c r="E4" s="23">
        <v>2023222</v>
      </c>
      <c r="F4" s="26">
        <f t="shared" ref="F4:F10" si="0">+E4*100/(B4)</f>
        <v>16.798988816820859</v>
      </c>
      <c r="G4" s="23">
        <v>4895393</v>
      </c>
      <c r="H4" s="26">
        <f t="shared" ref="H4:H10" si="1">+G4*100/(B4)</f>
        <v>40.64687526180672</v>
      </c>
      <c r="I4" s="17"/>
      <c r="J4" s="13"/>
      <c r="K4" s="17"/>
      <c r="L4" s="18"/>
    </row>
    <row r="5" spans="1:12" x14ac:dyDescent="0.25">
      <c r="A5" s="4" t="s">
        <v>5</v>
      </c>
      <c r="B5" s="6">
        <v>45802882</v>
      </c>
      <c r="C5" s="9">
        <f>+(B5*100)/B10</f>
        <v>2.567902770755166</v>
      </c>
      <c r="D5" s="13" t="s">
        <v>10</v>
      </c>
      <c r="E5" s="23">
        <v>7331717</v>
      </c>
      <c r="F5" s="26">
        <f t="shared" si="0"/>
        <v>16.007108460991603</v>
      </c>
      <c r="G5" s="23">
        <v>23561073</v>
      </c>
      <c r="H5" s="26">
        <f t="shared" si="1"/>
        <v>51.440153918698826</v>
      </c>
      <c r="I5" s="17"/>
      <c r="J5" s="13"/>
      <c r="K5" s="17"/>
      <c r="L5" s="18"/>
    </row>
    <row r="6" spans="1:12" s="12" customFormat="1" x14ac:dyDescent="0.25">
      <c r="A6" s="10" t="s">
        <v>6</v>
      </c>
      <c r="B6" s="6">
        <v>436798016</v>
      </c>
      <c r="C6" s="11">
        <f>+(B6*100)/B10</f>
        <v>24.488739279479386</v>
      </c>
      <c r="D6" s="14" t="s">
        <v>10</v>
      </c>
      <c r="E6" s="24">
        <v>100819129</v>
      </c>
      <c r="F6" s="26">
        <f t="shared" si="0"/>
        <v>23.081407265366334</v>
      </c>
      <c r="G6" s="24">
        <v>225149604</v>
      </c>
      <c r="H6" s="26">
        <f t="shared" si="1"/>
        <v>51.545473136947585</v>
      </c>
      <c r="I6" s="19"/>
      <c r="J6" s="14"/>
      <c r="K6" s="19"/>
      <c r="L6" s="20"/>
    </row>
    <row r="7" spans="1:12" x14ac:dyDescent="0.25">
      <c r="A7" s="4" t="s">
        <v>7</v>
      </c>
      <c r="B7" s="6">
        <v>332949391</v>
      </c>
      <c r="C7" s="9">
        <f>+(B7*100)/B10</f>
        <v>18.66654730744116</v>
      </c>
      <c r="D7" s="13" t="s">
        <v>10</v>
      </c>
      <c r="E7" s="23">
        <v>73981889</v>
      </c>
      <c r="F7" s="26">
        <f t="shared" si="0"/>
        <v>22.220160480786102</v>
      </c>
      <c r="G7" s="23">
        <v>164647285</v>
      </c>
      <c r="H7" s="26">
        <f t="shared" si="1"/>
        <v>49.451144663604445</v>
      </c>
      <c r="I7" s="17"/>
      <c r="J7" s="13"/>
      <c r="K7" s="17"/>
      <c r="L7" s="18"/>
    </row>
    <row r="8" spans="1:12" x14ac:dyDescent="0.25">
      <c r="A8" s="4" t="s">
        <v>3</v>
      </c>
      <c r="B8" s="6">
        <v>27047446</v>
      </c>
      <c r="C8" s="9">
        <f>+(B8*100)/B10</f>
        <v>1.5163939143665837</v>
      </c>
      <c r="D8" s="13" t="s">
        <v>10</v>
      </c>
      <c r="E8" s="23">
        <v>5622964</v>
      </c>
      <c r="F8" s="26">
        <f t="shared" si="0"/>
        <v>20.789260472134782</v>
      </c>
      <c r="G8" s="23">
        <v>12539315</v>
      </c>
      <c r="H8" s="26">
        <f t="shared" si="1"/>
        <v>46.360440094787506</v>
      </c>
      <c r="I8" s="17"/>
      <c r="J8" s="13"/>
      <c r="K8" s="17"/>
      <c r="L8" s="18"/>
    </row>
    <row r="9" spans="1:12" ht="15.75" thickBot="1" x14ac:dyDescent="0.3">
      <c r="A9" s="5" t="s">
        <v>4</v>
      </c>
      <c r="B9" s="7">
        <v>331331290</v>
      </c>
      <c r="C9" s="9">
        <f>+(B9*100)/B10</f>
        <v>18.575829739903341</v>
      </c>
      <c r="D9" s="13" t="s">
        <v>10</v>
      </c>
      <c r="E9" s="23">
        <v>82393816</v>
      </c>
      <c r="F9" s="26">
        <f t="shared" si="0"/>
        <v>24.867502251296578</v>
      </c>
      <c r="G9" s="23">
        <v>189481542</v>
      </c>
      <c r="H9" s="26">
        <f t="shared" si="1"/>
        <v>57.187940806918661</v>
      </c>
      <c r="I9" s="17"/>
      <c r="J9" s="13"/>
      <c r="K9" s="17"/>
      <c r="L9" s="18"/>
    </row>
    <row r="10" spans="1:12" ht="15.75" thickBot="1" x14ac:dyDescent="0.3">
      <c r="A10" s="3" t="s">
        <v>0</v>
      </c>
      <c r="B10" s="8">
        <v>1783668857</v>
      </c>
      <c r="C10" s="9">
        <f>SUM(C3:C9)</f>
        <v>100.00000000000001</v>
      </c>
      <c r="D10" s="13" t="s">
        <v>10</v>
      </c>
      <c r="E10" s="25">
        <f>SUM(E3:E9)</f>
        <v>341903405</v>
      </c>
      <c r="F10" s="29">
        <f t="shared" si="0"/>
        <v>19.168547102126144</v>
      </c>
      <c r="G10" s="25">
        <f>SUM(G3:G9)</f>
        <v>783819392</v>
      </c>
      <c r="H10" s="29">
        <f t="shared" si="1"/>
        <v>43.944221424504022</v>
      </c>
      <c r="I10" s="21"/>
      <c r="J10" s="28"/>
      <c r="K10" s="21"/>
      <c r="L10" s="2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B10" sqref="B10"/>
    </sheetView>
  </sheetViews>
  <sheetFormatPr baseColWidth="10" defaultRowHeight="15" x14ac:dyDescent="0.25"/>
  <cols>
    <col min="1" max="1" width="69.42578125" customWidth="1"/>
    <col min="2" max="2" width="29.28515625" style="1" customWidth="1"/>
    <col min="5" max="5" width="15.140625" bestFit="1" customWidth="1"/>
    <col min="6" max="6" width="14.140625" customWidth="1"/>
    <col min="7" max="7" width="16.85546875" bestFit="1" customWidth="1"/>
    <col min="8" max="8" width="12" bestFit="1" customWidth="1"/>
    <col min="10" max="10" width="16" customWidth="1"/>
    <col min="12" max="12" width="15.42578125" customWidth="1"/>
  </cols>
  <sheetData>
    <row r="1" spans="1:12" ht="15.75" thickBot="1" x14ac:dyDescent="0.3">
      <c r="A1" s="2" t="s">
        <v>16</v>
      </c>
    </row>
    <row r="2" spans="1:12" x14ac:dyDescent="0.25">
      <c r="C2" t="s">
        <v>9</v>
      </c>
      <c r="E2" s="30" t="s">
        <v>11</v>
      </c>
      <c r="F2" s="31"/>
      <c r="G2" s="30" t="s">
        <v>12</v>
      </c>
      <c r="H2" s="31"/>
      <c r="I2" s="30" t="s">
        <v>13</v>
      </c>
      <c r="J2" s="32"/>
      <c r="K2" s="30" t="s">
        <v>14</v>
      </c>
      <c r="L2" s="31"/>
    </row>
    <row r="3" spans="1:12" x14ac:dyDescent="0.25">
      <c r="A3" s="4" t="s">
        <v>1</v>
      </c>
      <c r="B3" s="33">
        <v>8323078233</v>
      </c>
      <c r="C3" s="9">
        <f>(B3*100)/B11</f>
        <v>16.02453405618618</v>
      </c>
      <c r="D3" s="4" t="s">
        <v>10</v>
      </c>
      <c r="E3" s="33"/>
      <c r="F3" s="9"/>
      <c r="G3" s="33"/>
      <c r="H3" s="9"/>
      <c r="I3" s="4"/>
      <c r="J3" s="4"/>
      <c r="K3" s="4"/>
      <c r="L3" s="4"/>
    </row>
    <row r="4" spans="1:12" x14ac:dyDescent="0.25">
      <c r="A4" s="4" t="s">
        <v>5</v>
      </c>
      <c r="B4" s="33">
        <v>836715413</v>
      </c>
      <c r="C4" s="9">
        <f>+(B4*100)/B11</f>
        <v>1.6109393971323478</v>
      </c>
      <c r="D4" s="4" t="s">
        <v>10</v>
      </c>
      <c r="E4" s="33"/>
      <c r="F4" s="9"/>
      <c r="G4" s="33"/>
      <c r="H4" s="9"/>
      <c r="I4" s="4"/>
      <c r="J4" s="4"/>
      <c r="K4" s="4"/>
      <c r="L4" s="4"/>
    </row>
    <row r="5" spans="1:12" s="12" customFormat="1" x14ac:dyDescent="0.25">
      <c r="A5" s="10" t="s">
        <v>18</v>
      </c>
      <c r="B5" s="33">
        <v>13861684654</v>
      </c>
      <c r="C5" s="11">
        <f>+(B5*100)/B11</f>
        <v>26.688087219152823</v>
      </c>
      <c r="D5" s="10" t="s">
        <v>10</v>
      </c>
      <c r="E5" s="34"/>
      <c r="F5" s="9"/>
      <c r="G5" s="34"/>
      <c r="H5" s="9"/>
      <c r="I5" s="10"/>
      <c r="J5" s="10"/>
      <c r="K5" s="10"/>
      <c r="L5" s="10"/>
    </row>
    <row r="6" spans="1:12" x14ac:dyDescent="0.25">
      <c r="A6" s="4" t="s">
        <v>19</v>
      </c>
      <c r="B6" s="33">
        <v>11453741716</v>
      </c>
      <c r="C6" s="9">
        <f>+(B6*100)/B11</f>
        <v>22.052042412756009</v>
      </c>
      <c r="D6" s="4" t="s">
        <v>10</v>
      </c>
      <c r="E6" s="33"/>
      <c r="F6" s="9"/>
      <c r="G6" s="33"/>
      <c r="H6" s="9"/>
      <c r="I6" s="4"/>
      <c r="J6" s="4"/>
      <c r="K6" s="4"/>
      <c r="L6" s="4"/>
    </row>
    <row r="7" spans="1:12" x14ac:dyDescent="0.25">
      <c r="A7" s="4" t="s">
        <v>3</v>
      </c>
      <c r="B7" s="33">
        <v>996678862</v>
      </c>
      <c r="C7" s="9">
        <f>+(B7*100)/B11</f>
        <v>1.9189191690972642</v>
      </c>
      <c r="D7" s="4" t="s">
        <v>10</v>
      </c>
      <c r="E7" s="33"/>
      <c r="F7" s="9"/>
      <c r="G7" s="33"/>
      <c r="H7" s="9"/>
      <c r="I7" s="4"/>
      <c r="J7" s="4"/>
      <c r="K7" s="4"/>
      <c r="L7" s="4"/>
    </row>
    <row r="8" spans="1:12" x14ac:dyDescent="0.25">
      <c r="A8" s="4" t="s">
        <v>4</v>
      </c>
      <c r="B8" s="33">
        <v>15554883877</v>
      </c>
      <c r="C8" s="9">
        <f>+(B8*100)/B11</f>
        <v>29.948026373069879</v>
      </c>
      <c r="D8" s="4" t="s">
        <v>10</v>
      </c>
      <c r="E8" s="33"/>
      <c r="F8" s="9"/>
      <c r="G8" s="33"/>
      <c r="H8" s="9"/>
      <c r="I8" s="4"/>
      <c r="J8" s="4"/>
      <c r="K8" s="4"/>
      <c r="L8" s="4"/>
    </row>
    <row r="9" spans="1:12" x14ac:dyDescent="0.25">
      <c r="A9" s="10" t="s">
        <v>15</v>
      </c>
      <c r="B9" s="33">
        <v>586051902</v>
      </c>
      <c r="C9" s="9">
        <f>+(B9*100)/B11</f>
        <v>1.1283335803641348</v>
      </c>
      <c r="D9" s="10" t="s">
        <v>10</v>
      </c>
      <c r="E9" s="4"/>
      <c r="F9" s="4"/>
      <c r="G9" s="4"/>
      <c r="H9" s="4"/>
      <c r="I9" s="4"/>
      <c r="J9" s="4"/>
      <c r="K9" s="4"/>
      <c r="L9" s="4"/>
    </row>
    <row r="10" spans="1:12" x14ac:dyDescent="0.25">
      <c r="A10" s="4" t="s">
        <v>17</v>
      </c>
      <c r="B10" s="33">
        <v>326761239</v>
      </c>
      <c r="C10" s="9">
        <f>+(B10*100)/B11</f>
        <v>0.62911779224136144</v>
      </c>
      <c r="D10" s="10" t="s">
        <v>10</v>
      </c>
      <c r="E10" s="4"/>
      <c r="F10" s="4"/>
      <c r="G10" s="4"/>
      <c r="H10" s="4"/>
      <c r="I10" s="4"/>
      <c r="J10" s="4"/>
      <c r="K10" s="4"/>
      <c r="L10" s="4"/>
    </row>
    <row r="11" spans="1:12" x14ac:dyDescent="0.25">
      <c r="A11" s="4" t="s">
        <v>0</v>
      </c>
      <c r="B11" s="33">
        <f>SUM(B3:B10)</f>
        <v>51939595896</v>
      </c>
      <c r="C11" s="9">
        <f>SUM(C3:C10)</f>
        <v>100</v>
      </c>
      <c r="D11" s="4" t="s">
        <v>10</v>
      </c>
      <c r="E11" s="33"/>
      <c r="F11" s="9"/>
      <c r="G11" s="33"/>
      <c r="H11" s="9"/>
      <c r="I11" s="4"/>
      <c r="J11" s="4"/>
      <c r="K11" s="4"/>
      <c r="L11" s="4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2015</vt:lpstr>
      <vt:lpstr>2016</vt:lpstr>
      <vt:lpstr>Hoja3</vt:lpstr>
    </vt:vector>
  </TitlesOfParts>
  <Company>DIT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iselvood</dc:creator>
  <cp:lastModifiedBy>aamigogiri</cp:lastModifiedBy>
  <dcterms:created xsi:type="dcterms:W3CDTF">2015-05-21T17:50:01Z</dcterms:created>
  <dcterms:modified xsi:type="dcterms:W3CDTF">2023-05-18T16:01:39Z</dcterms:modified>
</cp:coreProperties>
</file>